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defaultThemeVersion="124226"/>
  <xr:revisionPtr revIDLastSave="0" documentId="13_ncr:1_{A607E263-5526-45BF-AE82-3FCF95E57244}" xr6:coauthVersionLast="47" xr6:coauthVersionMax="47" xr10:uidLastSave="{00000000-0000-0000-0000-000000000000}"/>
  <bookViews>
    <workbookView xWindow="-120" yWindow="-120" windowWidth="24240" windowHeight="13140" xr2:uid="{00000000-000D-0000-FFFF-FFFF00000000}"/>
  </bookViews>
  <sheets>
    <sheet name="П 3" sheetId="3" r:id="rId1"/>
  </sheets>
  <definedNames>
    <definedName name="_xlnm._FilterDatabase" localSheetId="0" hidden="1">'П 3'!$A$3:$O$21</definedName>
    <definedName name="_xlnm.Print_Area" localSheetId="0">'П 3'!$A$1:$O$32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3" l="1"/>
  <c r="G19" i="3"/>
  <c r="G18" i="3"/>
  <c r="G17" i="3"/>
  <c r="G16" i="3"/>
  <c r="G15" i="3"/>
  <c r="G14" i="3"/>
  <c r="G13" i="3"/>
  <c r="G12" i="3"/>
  <c r="G11" i="3"/>
  <c r="G10" i="3"/>
  <c r="G9" i="3"/>
  <c r="G8" i="3"/>
  <c r="G7" i="3"/>
  <c r="G6" i="3"/>
  <c r="G5" i="3"/>
  <c r="K5" i="3"/>
  <c r="K6" i="3"/>
  <c r="K7" i="3"/>
  <c r="K9" i="3"/>
  <c r="K10" i="3"/>
  <c r="M5" i="3"/>
  <c r="M6" i="3"/>
  <c r="M7" i="3"/>
  <c r="M9" i="3"/>
  <c r="M10" i="3"/>
  <c r="O5" i="3"/>
  <c r="O6" i="3"/>
  <c r="O7" i="3"/>
  <c r="O9" i="3"/>
  <c r="O10" i="3"/>
  <c r="O8" i="3" l="1"/>
  <c r="O11" i="3"/>
  <c r="O12" i="3"/>
  <c r="O13" i="3"/>
  <c r="O14" i="3"/>
  <c r="O15" i="3"/>
  <c r="O16" i="3"/>
  <c r="O17" i="3"/>
  <c r="O18" i="3"/>
  <c r="O19" i="3"/>
  <c r="O20" i="3"/>
  <c r="M8" i="3"/>
  <c r="M11" i="3"/>
  <c r="M12" i="3"/>
  <c r="M13" i="3"/>
  <c r="M14" i="3"/>
  <c r="M15" i="3"/>
  <c r="M16" i="3"/>
  <c r="M17" i="3"/>
  <c r="M18" i="3"/>
  <c r="M19" i="3"/>
  <c r="M20" i="3"/>
  <c r="K8" i="3"/>
  <c r="K11" i="3"/>
  <c r="K12" i="3"/>
  <c r="K13" i="3"/>
  <c r="K14" i="3"/>
  <c r="K15" i="3"/>
  <c r="K16" i="3"/>
  <c r="K17" i="3"/>
  <c r="K18" i="3"/>
  <c r="K19" i="3"/>
  <c r="K20" i="3"/>
  <c r="I6" i="3"/>
  <c r="I7" i="3"/>
  <c r="I8" i="3"/>
  <c r="I9" i="3"/>
  <c r="I10" i="3"/>
  <c r="I11" i="3"/>
  <c r="I12" i="3"/>
  <c r="I13" i="3"/>
  <c r="I14" i="3"/>
  <c r="I15" i="3"/>
  <c r="I16" i="3"/>
  <c r="I17" i="3"/>
  <c r="I18" i="3"/>
  <c r="I19" i="3"/>
  <c r="I20" i="3"/>
  <c r="I5" i="3"/>
  <c r="I21" i="3" l="1"/>
  <c r="K21" i="3"/>
  <c r="M21" i="3"/>
  <c r="O21" i="3"/>
  <c r="G21" i="3" l="1"/>
</calcChain>
</file>

<file path=xl/sharedStrings.xml><?xml version="1.0" encoding="utf-8"?>
<sst xmlns="http://schemas.openxmlformats.org/spreadsheetml/2006/main" count="77" uniqueCount="57">
  <si>
    <t>№ лота</t>
  </si>
  <si>
    <t>Наименование</t>
  </si>
  <si>
    <t>Кол-во</t>
  </si>
  <si>
    <t>Цена</t>
  </si>
  <si>
    <t>Сумма, выделенная для закупа</t>
  </si>
  <si>
    <t>Ед. изм</t>
  </si>
  <si>
    <t>Сумма</t>
  </si>
  <si>
    <t>штук</t>
  </si>
  <si>
    <t>Набор индефлятора</t>
  </si>
  <si>
    <t>Катетеры диагностические ангиографические</t>
  </si>
  <si>
    <t>Гибридный проводниковый катетер для трансфеморальной и трансрадиальной интервенции</t>
  </si>
  <si>
    <t xml:space="preserve">Коронарный  управляемый проводник для острых окклюзии </t>
  </si>
  <si>
    <t>ТОО «МедКор»</t>
  </si>
  <si>
    <t>ТОО «ImportMed»</t>
  </si>
  <si>
    <t>ТОО «Clever Medical»</t>
  </si>
  <si>
    <t>ИТОГО</t>
  </si>
  <si>
    <t xml:space="preserve">Полная характеристика (описание) товаров </t>
  </si>
  <si>
    <t>Процедурный комплект для ангио процедур</t>
  </si>
  <si>
    <t>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с ручками и ротатором (12 мл). Шприц для введения контраста 12 мл одноразовый. Корпус шприца и вращающийся адаптер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стержень.1 шт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№11.30 шт - Набор салфеток Clever: нерентгенконтрастные 10х10 см. Салфетки нерентгеноконтрастные 10x10см, сделаны из марли 12 слоев.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покрытия.1 шт- Перчатки: неопудренные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чувствительность.1 шт- Перчатки: неопудренные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150x250см.1 шт - Халат усиленный Clever 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не менее 45 грамм на м2 плюс нетканый материал Cobes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L.1 шт - Халат усиленный Clever XL.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45 грамм на м2 плюс нетканый материал Cobes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XL.Метод стерилизации: этиленоксидом. До подведения итогов тендера предоставить образцы по запросу. Наличие сертификатов безопасности. Наличие регистрационного удостоверения.</t>
  </si>
  <si>
    <t>Интродьюсер в комплекте с иглой для феморального доступа</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</si>
  <si>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 До подведения итогов тендера предоставить образцы по запросу. Наличие сертификатов безопасности. Наличие регистрационного удостоверения.</t>
  </si>
  <si>
    <t>Интродьюсер – Набор для установки и замены катетеров и внутриполостных электродов с
гемостатическим клапаном (Интродьюсер,
Интродьюсер кардиологический,
Интродьюсер кардиологический для лучевой артерии размерами (F): 3, 4, 5, 6, 7, 8, 9, 10, 12, 14,
16; длиной (см) 6, 7, 11, 12, 23,</t>
  </si>
  <si>
    <t>Интродьюсеры армированные и неармированные – наборы для установки и замены катетеров и внутриполосных электродов с гемостатическим клапаном или без него, размер вводимого катетера (F):3; 3,5; 4; 4,5; 5; 5,5; 6; 6,5; 7; 7,5; 8; 8,5; 9; 9,5; 10; 10,5; 11; 11,5; 12; 12,5; 14; 14,5; 16; 16,5; 18. размерами (F): 3, 4, 5, 6, 7, 8, 9, 10, 12, 14, 16. длиной (см) 6, 7, 11, 12, 23. Элементы набора: Интродьюсер с клапаном, Игла ангиографическая, Проводник, Дилататор, Проводник J- образный или прямой; Наличие платинового маркера; Наличие атравматического наконечника; С возможным присутствием ренгеноконтрастьного маркера на конце интродьюсера. Набор содержит проводник специальной конструкции, мягкая дистальная часть которого позволяет деликатно ввести его в артерию, а упругая проксимальная часть составляет идеальную осову для введения дилататора, а так же не допускает перфорацию стенки сосуда. Дистальные части итродьюсера и дилататора изготовлены так, чтобы можно было легко и атравматично ввести катетер в просвет сосуда. Срок годности 4 года 11 месяцев. До подведения итогов тендера предоставить образцы по запросу. Наличие сертификатов безопасности. Наличие регистрационного удостоверения.</t>
  </si>
  <si>
    <t>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До подведения итогов тендера предоставить образцы по запросу. Наличие сертификатов безопасности. Наличие регистрационного удостоверения.</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</si>
  <si>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 До подведения итогов тендера предоставить образцы по запросу. Наличие сертификатов безопасности. Наличие регистрационного удостоверения.</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</si>
  <si>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До подведения итогов тендера предоставить образцы по запросу. Наличие сертификатов безопасности. Наличие регистрационного удостоверения.</t>
  </si>
  <si>
    <t>Устройство для раздувания баллонных катетеров до 30 атм в виде шприца манометром и гибкой соединительной линией с вращающимся адаптером Луер на конце. Шприц от 20 мл до 30 мл (по заявке заказчика) с ценой деления в 2 мл, циферблат манометра расположен на одной плоскости в максимальной доступности для глаз, с ярким белым циферблатом и черным текстом для четкой визуализации. Эргономичная рукоятка и механизм блокировки/разблокировки хода поршня позволяют работать одной рукой. Изготовлен из поликарбоната. Нижняя часть изготовлена из полупрозрачного голубого поликарбоната, имеет двойной поршень. Уровень раздутия 20 мл. Ручка индефлятора должна иметь трехступенчатое очертание захвата для пальцев, чтобы обеспечить лучшую управляемость и манипуляции, и обеспечить предотвращение скольжение руки во время процедуры. Пусковой механизм – «тригер» находится на одной оси, в одной плоскости с экраном манометра, что обеспечивает лучшую визуализацию и удобство переключения одной рукой, одним большим пальцем. Ручка для нагнетания инфляции/дефляции: поршень изготовлен из современного синтетического полимера АВС (акрилонитрил, бутадиен, стирол) черного цвета, обладающего высокой степенью ударопрочности и эластичности. Ручка имеет рифленую поверхность для обеспечения лучшего сцепления и предотвращения скольжения руки при манипуляциях. Индефлятор идет в комплекте со стопкоком и 3х-ходовым краном высокого давления. Может быть в наборе с Y-коннектором «Клик» от 7,5 F -9F (по заявке заказчика), устройством для введения проводника (тупой иглой) и устройством для вращения проводника. Y-клик коннектор гемостатический с защелкивающимся трехступенчатым клапаном. Механизм автоматического закрытия обеспечивает переход устройства из полузакрытой позиции в закрытое положение автоматически, при введении в просвет контрастного вещества. Кран запирающий высокого давления (тип OFF) с вращающимся адаптером Луер с предельным давлением 1200 psi. Устройство для вращения коронарного проводника совместимо с проводником 0,014'' - 0,021''. Линия высокого давления. Соединительная линия высокого давления 1200 psi с армированной стенкой и вращающимся адаптером Луер. Доступны длины 20-120 см. Тип соединения мама/папа. Линия мониторинга давления. Гибкая неармированная линия мониторинга давления с адаптером Луер. Доступны длины 60-120 см (по заявке заказчика) Предельное давление 600 psi. Доступны медфляторы с тремя типами ручек и цифровой для индефляции более прецизионных баллонов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У-образный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Устройство вращения проводника 0,014'' - 0,015'' и инструмент для ввода 20 Ga в единой стерильной упаковке плотной прозрачной сверху и бумажной снизу для лучшей визуализации целостности товара. Стерилизован этиленоксидом. До подведения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</si>
  <si>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для ЧТКА быстрозаменяемый, стерильный, однократного применения, размерами: диаметром (мм) 2,0; 2,25; 2,5; 2,75; 3,0; 3,25; 3,5; 3,75; 4,0; 4,5; 5,0; длиной (мм) 8,0; 12,0; 15,0; 20,0; 30,0</t>
  </si>
  <si>
    <t>Быстрозаменяемый баллонный катетер высокого давления для ЧТКА рабочей длиной не менее 145 см. Предназначен для проведения постдилатации стентов и дилатации тяжелых поражений коронарных артерий. Материал баллона: полукристаллический полимер. Укладка баллона на катетере: 3х лепестковая. Наличие лоскутного покрытия баллона для точного позиционирования и предотвращения эффекта проскальзывания.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более 2.0F. Диаметр дистального шафта не более 2.6F (для баллонов диаметром 2.0 – 3.75 мм), 2.7F (для баллонов диаметром 4.0 – 5.0 мм). Наличие очень коротких плеч, что снижает продольное увеличение баллона и предотвращает травмирование здоровых тканей за пределами зоны поражения. Дополнительная маркировка проксимального шафта от наконечника 92 и 102 см. Гидрофильное покрытие (от баллона до порта выхода проводника) и гидрофобное (баллон и наконечник). Рекомендованный направляющий катетер не более 5F. Профиль входа не более 0.018". Номинальное давление не менее 14 атм. Расчетное давление разрыва не менее 20 атм (Ø 2.0-4.0 мм) и не более 18 атм (Ø 4.5-5.0 мм). Расширение диаметра баллона от номинального давления до расчетного давления разрыва не более чем на 3,0% или 0,09 мм (для баллона диаметром 3,0 мм). Размеры: Диаметр баллона 2,0; 2,25; 2,5; 2,75; 3,0; 3,25; 3,5; 3,75; 4,0; 4,5; 5,0 мм. Длина баллона 8; 12; 15; 20; 30. До подведения итогов тендера предоставить образцы по запросу. Наличие сертификатов безопасности. Наличие регистрационного удостоверения.</t>
  </si>
  <si>
    <t>Коронарная стент - система с лекарственным покрытием, размерами: диаметром (мм) - 2,25; 2,50; 2,75; 3,00; 3,50; 4,00, длиной (мм) – 9; 14; 19; 24; 29; 33; 36</t>
  </si>
  <si>
    <t>Коронарный стент с лекарственным покрытием Biolimus A9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Biolimus A9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Biolimus A9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 До подведения итогов тендера предоставить образцы по запросу. Наличие сертификатов безопасности. Наличие регистрационного удостоверения.</t>
  </si>
  <si>
    <t>Устройство для компрессии места пункции, винтовой тип</t>
  </si>
  <si>
    <t>Устройство для радиального сжатия предназначено для достижения гемостаза после удаления иглы, интродьюсера или катетера из сосудистого русла.  Составные детали: 1. Нажимная плита с указателями направления вращения на лицевой поверхности и ротатор с делениями давления на боковой части, материал- прозрачный поликарбонат, для контроля визуализации места пункции. 2. Прижимная пластина на амортизирующийся винтообразной ножке из поликарбоната с силиконовой прокладкой, для достижения адекватного гемостаза. Необходимое давление для достижения гемостаза может подбираться индивидуально для каждого пациента. 3. Пружина, встроенная в ротатор с индикаторным кольцом красного цвета для подтверждения осуществляемой компрессии, материал – нержавеющая сталь. 4. Крепежный ремень – матерчатый, фиксирующийся с помощью липучки, гипоаллергенный, швы на ремешке и липучке должны быть на одной линии, доступные длины ремешка - 22см. 5. Соединительный крюк из прозрачного поликарбоната, для быстрой установки манжеты. Давление сжатия и время сжатия могут регулироваться для каждого пациента индивидуально. Устройство в индивидуальной стерильной упаковке. Стерилизован этиленоксидом. До подведения итогов тендера предоставить образцы по запросу. Наличие сертификатов безопасности. Наличие регистрационного удостоверения.</t>
  </si>
  <si>
    <t>Йопромид</t>
  </si>
  <si>
    <t>раствор для внутрисосудистого введения 370 мг/мл 100 мл</t>
  </si>
  <si>
    <t>флакон</t>
  </si>
  <si>
    <t>Натрия хлорид</t>
  </si>
  <si>
    <t>раствор для инфузий 0,9% 400 мл</t>
  </si>
  <si>
    <t>Шприц инъекционный трехкомпонентный стерильный однократного применения объемами: 10мл, с иглами 21Gx11/2</t>
  </si>
  <si>
    <t>Шприц изготовлен из высококачественного пластика и состоит из поршня, уплотнительного резинового кольца и цилиндра с градуировкой. Игла с трехгранной заточкой покрыта тонким слоем силикона.</t>
  </si>
  <si>
    <t>Лидокаин</t>
  </si>
  <si>
    <t>Раствор для инъекций, 2%, 2 мл, №10</t>
  </si>
  <si>
    <t>ампула</t>
  </si>
  <si>
    <t>Канюля/катетер внутривенный периферический c инъекционным клапаном, размер: 20G</t>
  </si>
  <si>
    <t>Состоит из трубки иглы, трубки катетера, канюли катетера инъекционного клапана, канюли иглы, камеры возврата крови, заглушки. Размер: 20G. Стерилизован этилен оксидом.</t>
  </si>
  <si>
    <t>Спирт этиловый</t>
  </si>
  <si>
    <t>Раствор для наружного применения, 70%, 50 мл, №1</t>
  </si>
  <si>
    <t>ТОО «Asia Med Engineering»</t>
  </si>
  <si>
    <t>Председатель комиссии</t>
  </si>
  <si>
    <t>Жакибаев А.К.</t>
  </si>
  <si>
    <t>Заместитель председателя комиссии</t>
  </si>
  <si>
    <t>Молдабеков Е.Т.</t>
  </si>
  <si>
    <t>Член комиссии:</t>
  </si>
  <si>
    <t>Карабаев Н.А.</t>
  </si>
  <si>
    <t>Секретарь комиссии:</t>
  </si>
  <si>
    <t>Идияев С.С.</t>
  </si>
  <si>
    <t>Приложение 3 к протоколу итогов №26-а от 02.10.2023г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</si>
</sst>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00_р_._-;\-* #,##0.00_р_._-;_-* &quot;-&quot;??_р_._-;_-@_-"/>
    <numFmt numFmtId="166" formatCode="_-* #,##0.00\ _₽_-;\-* #,##0.00\ _₽_-;_-* &quot;-&quot;??\ _₽_-;_-@_-"/>
    <numFmt numFmtId="167" formatCode="_-* #,##0_р_._-;\-* #,##0_р_._-;_-* &quot;-&quot;??_р_._-;_-@_-"/>
    <numFmt numFmtId="168" formatCode="#,##0.00_ ;\-#,##0.00\ "/>
  </numFmts>
  <fonts count="40" x14ac:knownFonts="1">
    <font>
      <sz val="11"/>
      <color theme="1"/>
      <name val="Calibri"/>
      <family val="2"/>
      <scheme val="minor"/>
    </font>
    <font>
      <sz val="11"/>
      <color theme="1"/>
      <name val="Calibri"/>
      <family val="2"/>
      <charset val="204"/>
      <scheme val="minor"/>
    </font>
    <font>
      <sz val="11"/>
      <color theme="1"/>
      <name val="Calibri"/>
      <family val="2"/>
      <scheme val="minor"/>
    </font>
    <font>
      <sz val="8"/>
      <name val="Times New Roman"/>
      <family val="1"/>
      <charset val="204"/>
    </font>
    <font>
      <b/>
      <sz val="12"/>
      <color theme="1"/>
      <name val="Times New Roman"/>
      <family val="1"/>
      <charset val="204"/>
    </font>
    <font>
      <sz val="10"/>
      <color theme="1"/>
      <name val="Times New Roman"/>
      <family val="1"/>
      <charset val="204"/>
    </font>
    <font>
      <sz val="10"/>
      <name val="Arial Cyr"/>
      <charset val="204"/>
    </font>
    <font>
      <sz val="10"/>
      <name val="Arial"/>
      <family val="2"/>
      <charset val="204"/>
    </font>
    <font>
      <sz val="10"/>
      <name val="Helv"/>
    </font>
    <font>
      <b/>
      <sz val="8"/>
      <name val="Times New Roman"/>
      <family val="1"/>
      <charset val="204"/>
    </font>
    <font>
      <sz val="10"/>
      <color indexed="8"/>
      <name val="Arial"/>
      <family val="2"/>
      <charset val="204"/>
    </font>
    <font>
      <sz val="10"/>
      <name val="Arial"/>
      <family val="2"/>
    </font>
    <font>
      <sz val="11"/>
      <name val="Arial"/>
      <family val="2"/>
    </font>
    <font>
      <sz val="10"/>
      <color theme="1"/>
      <name val="Arial"/>
      <family val="2"/>
    </font>
    <font>
      <sz val="10"/>
      <color theme="0"/>
      <name val="Arial"/>
      <family val="2"/>
    </font>
    <font>
      <sz val="10"/>
      <color rgb="FF3F3F76"/>
      <name val="Arial"/>
      <family val="2"/>
    </font>
    <font>
      <b/>
      <sz val="10"/>
      <color rgb="FF3F3F3F"/>
      <name val="Arial"/>
      <family val="2"/>
    </font>
    <font>
      <b/>
      <sz val="10"/>
      <color rgb="FFFA7D00"/>
      <name val="Arial"/>
      <family val="2"/>
    </font>
    <font>
      <b/>
      <sz val="15"/>
      <color theme="3"/>
      <name val="Arial"/>
      <family val="2"/>
    </font>
    <font>
      <b/>
      <sz val="13"/>
      <color theme="3"/>
      <name val="Arial"/>
      <family val="2"/>
    </font>
    <font>
      <b/>
      <sz val="11"/>
      <color theme="3"/>
      <name val="Arial"/>
      <family val="2"/>
    </font>
    <font>
      <b/>
      <sz val="10"/>
      <color theme="1"/>
      <name val="Arial"/>
      <family val="2"/>
    </font>
    <font>
      <b/>
      <sz val="10"/>
      <color theme="0"/>
      <name val="Arial"/>
      <family val="2"/>
    </font>
    <font>
      <b/>
      <sz val="18"/>
      <color theme="3"/>
      <name val="Cambria"/>
      <family val="2"/>
      <scheme val="major"/>
    </font>
    <font>
      <sz val="10"/>
      <color rgb="FF9C6500"/>
      <name val="Arial"/>
      <family val="2"/>
    </font>
    <font>
      <sz val="10"/>
      <color theme="1"/>
      <name val="Calibri"/>
      <family val="2"/>
      <scheme val="minor"/>
    </font>
    <font>
      <sz val="10"/>
      <color rgb="FF9C0006"/>
      <name val="Arial"/>
      <family val="2"/>
    </font>
    <font>
      <i/>
      <sz val="10"/>
      <color rgb="FF7F7F7F"/>
      <name val="Arial"/>
      <family val="2"/>
    </font>
    <font>
      <sz val="10"/>
      <color rgb="FFFA7D00"/>
      <name val="Arial"/>
      <family val="2"/>
    </font>
    <font>
      <sz val="10"/>
      <color rgb="FFFF0000"/>
      <name val="Arial"/>
      <family val="2"/>
    </font>
    <font>
      <sz val="10"/>
      <color rgb="FF006100"/>
      <name val="Arial"/>
      <family val="2"/>
    </font>
    <font>
      <sz val="12"/>
      <color theme="1"/>
      <name val="Calibri"/>
      <family val="2"/>
      <scheme val="minor"/>
    </font>
    <font>
      <sz val="10"/>
      <color indexed="8"/>
      <name val="Times New Roman"/>
      <family val="1"/>
      <charset val="204"/>
    </font>
    <font>
      <sz val="8"/>
      <color theme="1"/>
      <name val="Times New Roman"/>
      <family val="1"/>
      <charset val="204"/>
    </font>
    <font>
      <b/>
      <sz val="11"/>
      <name val="Times New Roman"/>
      <family val="1"/>
      <charset val="204"/>
    </font>
    <font>
      <sz val="8"/>
      <name val="Calibri"/>
      <family val="2"/>
      <scheme val="minor"/>
    </font>
    <font>
      <sz val="9"/>
      <color rgb="FF000000"/>
      <name val="Times New Roman"/>
      <family val="1"/>
      <charset val="204"/>
    </font>
    <font>
      <sz val="9"/>
      <color theme="1"/>
      <name val="Times New Roman"/>
      <family val="1"/>
      <charset val="204"/>
    </font>
    <font>
      <sz val="8"/>
      <color rgb="FF000000"/>
      <name val="Times New Roman"/>
      <family val="1"/>
      <charset val="204"/>
    </font>
    <font>
      <b/>
      <sz val="12"/>
      <name val="Times New Roman"/>
      <family val="1"/>
      <charset val="20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5">
    <xf numFmtId="0" fontId="0" fillId="0" borderId="0"/>
    <xf numFmtId="0" fontId="1" fillId="0" borderId="0"/>
    <xf numFmtId="0" fontId="13" fillId="10" borderId="0" applyNumberFormat="0" applyBorder="0" applyAlignment="0" applyProtection="0"/>
    <xf numFmtId="0" fontId="13" fillId="14" borderId="0" applyNumberFormat="0" applyBorder="0" applyAlignment="0" applyProtection="0"/>
    <xf numFmtId="0" fontId="13" fillId="18" borderId="0" applyNumberFormat="0" applyBorder="0" applyAlignment="0" applyProtection="0"/>
    <xf numFmtId="0" fontId="13" fillId="22" borderId="0" applyNumberFormat="0" applyBorder="0" applyAlignment="0" applyProtection="0"/>
    <xf numFmtId="0" fontId="13" fillId="26" borderId="0" applyNumberFormat="0" applyBorder="0" applyAlignment="0" applyProtection="0"/>
    <xf numFmtId="0" fontId="13" fillId="30" borderId="0" applyNumberFormat="0" applyBorder="0" applyAlignment="0" applyProtection="0"/>
    <xf numFmtId="0" fontId="13" fillId="11" borderId="0" applyNumberFormat="0" applyBorder="0" applyAlignment="0" applyProtection="0"/>
    <xf numFmtId="0" fontId="13" fillId="15" borderId="0" applyNumberFormat="0" applyBorder="0" applyAlignment="0" applyProtection="0"/>
    <xf numFmtId="0" fontId="13" fillId="19" borderId="0" applyNumberFormat="0" applyBorder="0" applyAlignment="0" applyProtection="0"/>
    <xf numFmtId="0" fontId="13" fillId="23" borderId="0" applyNumberFormat="0" applyBorder="0" applyAlignment="0" applyProtection="0"/>
    <xf numFmtId="0" fontId="13" fillId="27" borderId="0" applyNumberFormat="0" applyBorder="0" applyAlignment="0" applyProtection="0"/>
    <xf numFmtId="0" fontId="13" fillId="31" borderId="0" applyNumberFormat="0" applyBorder="0" applyAlignment="0" applyProtection="0"/>
    <xf numFmtId="0" fontId="14" fillId="12" borderId="0" applyNumberFormat="0" applyBorder="0" applyAlignment="0" applyProtection="0"/>
    <xf numFmtId="0" fontId="14" fillId="16" borderId="0" applyNumberFormat="0" applyBorder="0" applyAlignment="0" applyProtection="0"/>
    <xf numFmtId="0" fontId="14" fillId="20" borderId="0" applyNumberFormat="0" applyBorder="0" applyAlignment="0" applyProtection="0"/>
    <xf numFmtId="0" fontId="14" fillId="24" borderId="0" applyNumberFormat="0" applyBorder="0" applyAlignment="0" applyProtection="0"/>
    <xf numFmtId="0" fontId="14" fillId="28" borderId="0" applyNumberFormat="0" applyBorder="0" applyAlignment="0" applyProtection="0"/>
    <xf numFmtId="0" fontId="14" fillId="32" borderId="0" applyNumberFormat="0" applyBorder="0" applyAlignment="0" applyProtection="0"/>
    <xf numFmtId="0" fontId="11" fillId="0" borderId="0"/>
    <xf numFmtId="0" fontId="11" fillId="0" borderId="0"/>
    <xf numFmtId="0" fontId="12" fillId="0" borderId="0"/>
    <xf numFmtId="0" fontId="11" fillId="0" borderId="0"/>
    <xf numFmtId="0" fontId="10" fillId="0" borderId="0"/>
    <xf numFmtId="0" fontId="14" fillId="9" borderId="0" applyNumberFormat="0" applyBorder="0" applyAlignment="0" applyProtection="0"/>
    <xf numFmtId="0" fontId="14" fillId="13" borderId="0" applyNumberFormat="0" applyBorder="0" applyAlignment="0" applyProtection="0"/>
    <xf numFmtId="0" fontId="14" fillId="17" borderId="0" applyNumberFormat="0" applyBorder="0" applyAlignment="0" applyProtection="0"/>
    <xf numFmtId="0" fontId="14" fillId="21" borderId="0" applyNumberFormat="0" applyBorder="0" applyAlignment="0" applyProtection="0"/>
    <xf numFmtId="0" fontId="14" fillId="25" borderId="0" applyNumberFormat="0" applyBorder="0" applyAlignment="0" applyProtection="0"/>
    <xf numFmtId="0" fontId="14" fillId="29" borderId="0" applyNumberFormat="0" applyBorder="0" applyAlignment="0" applyProtection="0"/>
    <xf numFmtId="0" fontId="15" fillId="5" borderId="4" applyNumberFormat="0" applyAlignment="0" applyProtection="0"/>
    <xf numFmtId="0" fontId="16" fillId="6" borderId="5" applyNumberFormat="0" applyAlignment="0" applyProtection="0"/>
    <xf numFmtId="0" fontId="17" fillId="6" borderId="4" applyNumberFormat="0" applyAlignment="0" applyProtection="0"/>
    <xf numFmtId="0" fontId="18" fillId="0" borderId="1" applyNumberFormat="0" applyFill="0" applyAlignment="0" applyProtection="0"/>
    <xf numFmtId="0" fontId="19" fillId="0" borderId="2" applyNumberFormat="0" applyFill="0" applyAlignment="0" applyProtection="0"/>
    <xf numFmtId="0" fontId="20" fillId="0" borderId="3" applyNumberFormat="0" applyFill="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7" borderId="7" applyNumberFormat="0" applyAlignment="0" applyProtection="0"/>
    <xf numFmtId="0" fontId="23" fillId="0" borderId="0" applyNumberFormat="0" applyFill="0" applyBorder="0" applyAlignment="0" applyProtection="0"/>
    <xf numFmtId="0" fontId="24" fillId="4" borderId="0" applyNumberFormat="0" applyBorder="0" applyAlignment="0" applyProtection="0"/>
    <xf numFmtId="0" fontId="1" fillId="0" borderId="0">
      <alignment horizontal="center"/>
    </xf>
    <xf numFmtId="0" fontId="6" fillId="0" borderId="0"/>
    <xf numFmtId="0" fontId="7" fillId="0" borderId="0"/>
    <xf numFmtId="0" fontId="1" fillId="0" borderId="0">
      <alignment horizontal="center"/>
    </xf>
    <xf numFmtId="0" fontId="7" fillId="0" borderId="0"/>
    <xf numFmtId="0" fontId="1" fillId="0" borderId="0"/>
    <xf numFmtId="0" fontId="1" fillId="0" borderId="0"/>
    <xf numFmtId="0" fontId="2" fillId="0" borderId="0"/>
    <xf numFmtId="0" fontId="25" fillId="0" borderId="0"/>
    <xf numFmtId="0" fontId="1" fillId="0" borderId="0"/>
    <xf numFmtId="0" fontId="2" fillId="0" borderId="0"/>
    <xf numFmtId="0" fontId="26" fillId="3" borderId="0" applyNumberFormat="0" applyBorder="0" applyAlignment="0" applyProtection="0"/>
    <xf numFmtId="0" fontId="27" fillId="0" borderId="0" applyNumberFormat="0" applyFill="0" applyBorder="0" applyAlignment="0" applyProtection="0"/>
    <xf numFmtId="0" fontId="13" fillId="8" borderId="8" applyNumberFormat="0" applyFont="0" applyAlignment="0" applyProtection="0"/>
    <xf numFmtId="0" fontId="28" fillId="0" borderId="6" applyNumberFormat="0" applyFill="0" applyAlignment="0" applyProtection="0"/>
    <xf numFmtId="0" fontId="8" fillId="0" borderId="0"/>
    <xf numFmtId="0" fontId="29"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2" fillId="0" borderId="0" applyFont="0" applyFill="0" applyBorder="0" applyAlignment="0" applyProtection="0"/>
    <xf numFmtId="164" fontId="2" fillId="0" borderId="0" applyFont="0" applyFill="0" applyBorder="0" applyAlignment="0" applyProtection="0"/>
    <xf numFmtId="0" fontId="30" fillId="2" borderId="0" applyNumberFormat="0" applyBorder="0" applyAlignment="0" applyProtection="0"/>
    <xf numFmtId="164" fontId="2" fillId="0" borderId="0" applyFont="0" applyFill="0" applyBorder="0" applyAlignment="0" applyProtection="0"/>
  </cellStyleXfs>
  <cellXfs count="45">
    <xf numFmtId="0" fontId="0" fillId="0" borderId="0" xfId="0"/>
    <xf numFmtId="0" fontId="3" fillId="0" borderId="0" xfId="0" applyFont="1" applyAlignment="1">
      <alignment horizontal="center" vertical="center" wrapText="1"/>
    </xf>
    <xf numFmtId="0" fontId="3" fillId="0" borderId="0" xfId="0" applyFont="1" applyAlignment="1">
      <alignment vertical="center" wrapText="1"/>
    </xf>
    <xf numFmtId="167" fontId="3" fillId="0" borderId="0" xfId="60" applyNumberFormat="1" applyFont="1" applyFill="1" applyAlignment="1" applyProtection="1">
      <alignment horizontal="center" vertical="center" wrapText="1"/>
    </xf>
    <xf numFmtId="165" fontId="3" fillId="0" borderId="0" xfId="60" applyFont="1" applyFill="1" applyAlignment="1" applyProtection="1">
      <alignment horizontal="center" vertical="center" wrapText="1"/>
    </xf>
    <xf numFmtId="0" fontId="9" fillId="33" borderId="0" xfId="0" applyFont="1" applyFill="1" applyAlignment="1">
      <alignment vertical="center" wrapText="1"/>
    </xf>
    <xf numFmtId="165" fontId="9" fillId="33" borderId="10" xfId="60" applyFont="1" applyFill="1" applyBorder="1" applyAlignment="1" applyProtection="1">
      <alignment horizontal="center" vertical="center" wrapText="1"/>
    </xf>
    <xf numFmtId="0" fontId="3" fillId="0" borderId="0" xfId="0" applyFont="1" applyAlignment="1">
      <alignment wrapText="1"/>
    </xf>
    <xf numFmtId="167" fontId="3" fillId="0" borderId="0" xfId="60" applyNumberFormat="1" applyFont="1" applyAlignment="1">
      <alignment horizontal="center" wrapText="1"/>
    </xf>
    <xf numFmtId="165" fontId="3" fillId="0" borderId="0" xfId="60" applyFont="1" applyAlignment="1">
      <alignment wrapText="1"/>
    </xf>
    <xf numFmtId="0" fontId="9" fillId="0" borderId="0" xfId="0" applyFont="1" applyAlignment="1">
      <alignment vertical="center" wrapText="1"/>
    </xf>
    <xf numFmtId="0" fontId="4" fillId="0" borderId="0" xfId="0" applyFont="1"/>
    <xf numFmtId="0" fontId="31" fillId="0" borderId="0" xfId="0" applyFont="1"/>
    <xf numFmtId="168" fontId="5" fillId="33" borderId="10" xfId="64" applyNumberFormat="1" applyFont="1" applyFill="1" applyBorder="1" applyAlignment="1">
      <alignment horizontal="center" vertical="center"/>
    </xf>
    <xf numFmtId="168" fontId="3" fillId="0" borderId="10" xfId="64" applyNumberFormat="1" applyFont="1" applyBorder="1" applyAlignment="1">
      <alignment horizontal="center" vertical="center" wrapText="1"/>
    </xf>
    <xf numFmtId="0" fontId="32" fillId="33" borderId="10" xfId="0" applyFont="1" applyFill="1" applyBorder="1" applyAlignment="1">
      <alignment horizontal="center" vertical="center"/>
    </xf>
    <xf numFmtId="0" fontId="9" fillId="0" borderId="10" xfId="0" applyFont="1" applyBorder="1" applyAlignment="1">
      <alignment horizontal="left" vertical="center" wrapText="1"/>
    </xf>
    <xf numFmtId="165" fontId="9" fillId="0" borderId="10" xfId="60" applyFont="1" applyBorder="1" applyAlignment="1">
      <alignment wrapText="1"/>
    </xf>
    <xf numFmtId="0" fontId="9" fillId="0" borderId="10" xfId="0" applyFont="1" applyBorder="1" applyAlignment="1">
      <alignment wrapText="1"/>
    </xf>
    <xf numFmtId="167" fontId="9" fillId="0" borderId="10" xfId="60" applyNumberFormat="1" applyFont="1" applyBorder="1" applyAlignment="1">
      <alignment horizontal="center" wrapText="1"/>
    </xf>
    <xf numFmtId="0" fontId="9" fillId="0" borderId="0" xfId="0" applyFont="1" applyAlignment="1">
      <alignment wrapText="1"/>
    </xf>
    <xf numFmtId="0" fontId="3" fillId="33" borderId="0" xfId="0" applyFont="1" applyFill="1" applyAlignment="1">
      <alignment horizontal="center" vertical="center" wrapText="1"/>
    </xf>
    <xf numFmtId="0" fontId="9" fillId="33" borderId="10" xfId="0" applyFont="1" applyFill="1" applyBorder="1" applyAlignment="1">
      <alignment horizontal="center" vertical="center" wrapText="1"/>
    </xf>
    <xf numFmtId="0" fontId="0" fillId="33" borderId="0" xfId="0" applyFill="1"/>
    <xf numFmtId="0" fontId="4" fillId="0" borderId="0" xfId="0" applyFont="1" applyAlignment="1">
      <alignment vertical="center"/>
    </xf>
    <xf numFmtId="165" fontId="3" fillId="0" borderId="0" xfId="60" applyFont="1" applyBorder="1" applyAlignment="1">
      <alignment wrapText="1"/>
    </xf>
    <xf numFmtId="0" fontId="36" fillId="0" borderId="10" xfId="0" applyFont="1" applyBorder="1" applyAlignment="1">
      <alignment vertical="top" wrapText="1"/>
    </xf>
    <xf numFmtId="0" fontId="37" fillId="0" borderId="10" xfId="0" applyFont="1" applyBorder="1" applyAlignment="1">
      <alignment vertical="top" wrapText="1"/>
    </xf>
    <xf numFmtId="0" fontId="37" fillId="0" borderId="10" xfId="0" applyFont="1" applyBorder="1" applyAlignment="1">
      <alignment horizontal="center" vertical="center"/>
    </xf>
    <xf numFmtId="4" fontId="5" fillId="0" borderId="10" xfId="0" applyNumberFormat="1" applyFont="1" applyBorder="1" applyAlignment="1">
      <alignment horizontal="center" vertical="center" wrapText="1"/>
    </xf>
    <xf numFmtId="0" fontId="38" fillId="33" borderId="10" xfId="0" applyFont="1" applyFill="1" applyBorder="1" applyAlignment="1">
      <alignment vertical="top" wrapText="1"/>
    </xf>
    <xf numFmtId="0" fontId="38" fillId="0" borderId="10" xfId="0" applyFont="1" applyBorder="1" applyAlignment="1">
      <alignment vertical="top" wrapText="1"/>
    </xf>
    <xf numFmtId="0" fontId="33" fillId="33" borderId="10" xfId="0" applyFont="1" applyFill="1" applyBorder="1" applyAlignment="1">
      <alignment horizontal="center" vertical="center"/>
    </xf>
    <xf numFmtId="0" fontId="37" fillId="0" borderId="10" xfId="0" applyFont="1" applyBorder="1" applyAlignment="1">
      <alignment vertical="top"/>
    </xf>
    <xf numFmtId="0" fontId="34" fillId="33" borderId="0" xfId="0" applyFont="1" applyFill="1" applyAlignment="1">
      <alignment horizontal="center" vertical="center"/>
    </xf>
    <xf numFmtId="0" fontId="9" fillId="33" borderId="11" xfId="42" applyFont="1" applyFill="1" applyBorder="1" applyAlignment="1">
      <alignment horizontal="center" vertical="center" wrapText="1"/>
    </xf>
    <xf numFmtId="0" fontId="9" fillId="33" borderId="12" xfId="42" applyFont="1" applyFill="1" applyBorder="1" applyAlignment="1">
      <alignment horizontal="center" vertical="center" wrapText="1"/>
    </xf>
    <xf numFmtId="165" fontId="9" fillId="0" borderId="10" xfId="60" applyFont="1" applyFill="1" applyBorder="1" applyAlignment="1" applyProtection="1">
      <alignment horizontal="center" vertical="center" wrapText="1"/>
    </xf>
    <xf numFmtId="165" fontId="9" fillId="33" borderId="10" xfId="60" applyFont="1" applyFill="1" applyBorder="1" applyAlignment="1" applyProtection="1">
      <alignment horizontal="center" vertical="center" wrapText="1"/>
    </xf>
    <xf numFmtId="0" fontId="9" fillId="33" borderId="10" xfId="42" applyFont="1" applyFill="1" applyBorder="1" applyAlignment="1">
      <alignment horizontal="center" vertical="center" wrapText="1"/>
    </xf>
    <xf numFmtId="167" fontId="9" fillId="33" borderId="10" xfId="60" applyNumberFormat="1" applyFont="1" applyFill="1" applyBorder="1" applyAlignment="1" applyProtection="1">
      <alignment horizontal="center" vertical="center" wrapText="1"/>
    </xf>
    <xf numFmtId="0" fontId="9" fillId="0" borderId="0" xfId="0" applyFont="1" applyAlignment="1">
      <alignment horizontal="right" vertical="center" wrapText="1"/>
    </xf>
    <xf numFmtId="0" fontId="4" fillId="0" borderId="0" xfId="0" applyFont="1" applyAlignment="1">
      <alignment horizontal="left" vertical="center"/>
    </xf>
    <xf numFmtId="0" fontId="4" fillId="0" borderId="0" xfId="0" applyFont="1" applyAlignment="1">
      <alignment horizontal="left"/>
    </xf>
    <xf numFmtId="0" fontId="39" fillId="0" borderId="0" xfId="0" applyFont="1" applyAlignment="1">
      <alignment horizontal="right" vertical="center" wrapText="1"/>
    </xf>
  </cellXfs>
  <cellStyles count="65">
    <cellStyle name="20% - Акцент1 2" xfId="2" xr:uid="{00000000-0005-0000-0000-000000000000}"/>
    <cellStyle name="20% - Акцент2 2" xfId="3" xr:uid="{00000000-0005-0000-0000-000001000000}"/>
    <cellStyle name="20% - Акцент3 2" xfId="4" xr:uid="{00000000-0005-0000-0000-000002000000}"/>
    <cellStyle name="20% - Акцент4 2" xfId="5" xr:uid="{00000000-0005-0000-0000-000003000000}"/>
    <cellStyle name="20% - Акцент5 2" xfId="6" xr:uid="{00000000-0005-0000-0000-000004000000}"/>
    <cellStyle name="20% - Акцент6 2" xfId="7" xr:uid="{00000000-0005-0000-0000-000005000000}"/>
    <cellStyle name="40% - Акцент1 2" xfId="8" xr:uid="{00000000-0005-0000-0000-000006000000}"/>
    <cellStyle name="40% - Акцент2 2" xfId="9" xr:uid="{00000000-0005-0000-0000-000007000000}"/>
    <cellStyle name="40% - Акцент3 2" xfId="10" xr:uid="{00000000-0005-0000-0000-000008000000}"/>
    <cellStyle name="40% - Акцент4 2" xfId="11" xr:uid="{00000000-0005-0000-0000-000009000000}"/>
    <cellStyle name="40% - Акцент5 2" xfId="12" xr:uid="{00000000-0005-0000-0000-00000A000000}"/>
    <cellStyle name="40% - Акцент6 2" xfId="13" xr:uid="{00000000-0005-0000-0000-00000B000000}"/>
    <cellStyle name="60% - Акцент1 2" xfId="14" xr:uid="{00000000-0005-0000-0000-00000C000000}"/>
    <cellStyle name="60% - Акцент2 2" xfId="15" xr:uid="{00000000-0005-0000-0000-00000D000000}"/>
    <cellStyle name="60% - Акцент3 2" xfId="16" xr:uid="{00000000-0005-0000-0000-00000E000000}"/>
    <cellStyle name="60% - Акцент4 2" xfId="17" xr:uid="{00000000-0005-0000-0000-00000F000000}"/>
    <cellStyle name="60% - Акцент5 2" xfId="18" xr:uid="{00000000-0005-0000-0000-000010000000}"/>
    <cellStyle name="60% - Акцент6 2" xfId="19" xr:uid="{00000000-0005-0000-0000-000011000000}"/>
    <cellStyle name="Normal 2" xfId="20" xr:uid="{00000000-0005-0000-0000-000012000000}"/>
    <cellStyle name="Normal 3" xfId="21" xr:uid="{00000000-0005-0000-0000-000013000000}"/>
    <cellStyle name="Normal_Sheet1" xfId="22" xr:uid="{00000000-0005-0000-0000-000014000000}"/>
    <cellStyle name="Standard 2" xfId="23" xr:uid="{00000000-0005-0000-0000-000015000000}"/>
    <cellStyle name="Standard_Tabelle1" xfId="24" xr:uid="{00000000-0005-0000-0000-000016000000}"/>
    <cellStyle name="Акцент1 2" xfId="25" xr:uid="{00000000-0005-0000-0000-000017000000}"/>
    <cellStyle name="Акцент2 2" xfId="26" xr:uid="{00000000-0005-0000-0000-000018000000}"/>
    <cellStyle name="Акцент3 2" xfId="27" xr:uid="{00000000-0005-0000-0000-000019000000}"/>
    <cellStyle name="Акцент4 2" xfId="28" xr:uid="{00000000-0005-0000-0000-00001A000000}"/>
    <cellStyle name="Акцент5 2" xfId="29" xr:uid="{00000000-0005-0000-0000-00001B000000}"/>
    <cellStyle name="Акцент6 2" xfId="30" xr:uid="{00000000-0005-0000-0000-00001C000000}"/>
    <cellStyle name="Ввод  2" xfId="31" xr:uid="{00000000-0005-0000-0000-00001D000000}"/>
    <cellStyle name="Вывод 2" xfId="32" xr:uid="{00000000-0005-0000-0000-00001E000000}"/>
    <cellStyle name="Вычисление 2" xfId="33" xr:uid="{00000000-0005-0000-0000-00001F000000}"/>
    <cellStyle name="Заголовок 1 2" xfId="34" xr:uid="{00000000-0005-0000-0000-000020000000}"/>
    <cellStyle name="Заголовок 2 2" xfId="35" xr:uid="{00000000-0005-0000-0000-000021000000}"/>
    <cellStyle name="Заголовок 3 2" xfId="36" xr:uid="{00000000-0005-0000-0000-000022000000}"/>
    <cellStyle name="Заголовок 4 2" xfId="37" xr:uid="{00000000-0005-0000-0000-000023000000}"/>
    <cellStyle name="Итог 2" xfId="38" xr:uid="{00000000-0005-0000-0000-000024000000}"/>
    <cellStyle name="Контрольная ячейка 2" xfId="39" xr:uid="{00000000-0005-0000-0000-000025000000}"/>
    <cellStyle name="Название 2" xfId="40" xr:uid="{00000000-0005-0000-0000-000026000000}"/>
    <cellStyle name="Нейтральный 2" xfId="41" xr:uid="{00000000-0005-0000-0000-000027000000}"/>
    <cellStyle name="Обычный" xfId="0" builtinId="0"/>
    <cellStyle name="Обычный 2" xfId="42" xr:uid="{00000000-0005-0000-0000-000029000000}"/>
    <cellStyle name="Обычный 2 16" xfId="43" xr:uid="{00000000-0005-0000-0000-00002A000000}"/>
    <cellStyle name="Обычный 2 2" xfId="44" xr:uid="{00000000-0005-0000-0000-00002B000000}"/>
    <cellStyle name="Обычный 2 3" xfId="45" xr:uid="{00000000-0005-0000-0000-00002C000000}"/>
    <cellStyle name="Обычный 2 3 2" xfId="46" xr:uid="{00000000-0005-0000-0000-00002D000000}"/>
    <cellStyle name="Обычный 3" xfId="47" xr:uid="{00000000-0005-0000-0000-00002E000000}"/>
    <cellStyle name="Обычный 3 2" xfId="48" xr:uid="{00000000-0005-0000-0000-00002F000000}"/>
    <cellStyle name="Обычный 4" xfId="49" xr:uid="{00000000-0005-0000-0000-000030000000}"/>
    <cellStyle name="Обычный 5" xfId="50" xr:uid="{00000000-0005-0000-0000-000031000000}"/>
    <cellStyle name="Обычный 5 2" xfId="51" xr:uid="{00000000-0005-0000-0000-000032000000}"/>
    <cellStyle name="Обычный 6" xfId="52" xr:uid="{00000000-0005-0000-0000-000033000000}"/>
    <cellStyle name="Обычный 7" xfId="1" xr:uid="{00000000-0005-0000-0000-000034000000}"/>
    <cellStyle name="Плохой 2" xfId="53" xr:uid="{00000000-0005-0000-0000-000035000000}"/>
    <cellStyle name="Пояснение 2" xfId="54" xr:uid="{00000000-0005-0000-0000-000036000000}"/>
    <cellStyle name="Примечание 2" xfId="55" xr:uid="{00000000-0005-0000-0000-000037000000}"/>
    <cellStyle name="Связанная ячейка 2" xfId="56" xr:uid="{00000000-0005-0000-0000-000038000000}"/>
    <cellStyle name="Стиль 1" xfId="57" xr:uid="{00000000-0005-0000-0000-000039000000}"/>
    <cellStyle name="Текст предупреждения 2" xfId="58" xr:uid="{00000000-0005-0000-0000-00003A000000}"/>
    <cellStyle name="Финансовый" xfId="64" builtinId="3"/>
    <cellStyle name="Финансовый 2" xfId="60" xr:uid="{00000000-0005-0000-0000-00003C000000}"/>
    <cellStyle name="Финансовый 2 2" xfId="61" xr:uid="{00000000-0005-0000-0000-00003D000000}"/>
    <cellStyle name="Финансовый 3" xfId="62" xr:uid="{00000000-0005-0000-0000-00003E000000}"/>
    <cellStyle name="Финансовый 4" xfId="59" xr:uid="{00000000-0005-0000-0000-00003F000000}"/>
    <cellStyle name="Хороший 2" xfId="63" xr:uid="{00000000-0005-0000-0000-000040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32"/>
  <sheetViews>
    <sheetView tabSelected="1" view="pageBreakPreview" zoomScale="85" zoomScaleNormal="100" zoomScaleSheetLayoutView="85" workbookViewId="0">
      <pane xSplit="7" ySplit="4" topLeftCell="H5" activePane="bottomRight" state="frozen"/>
      <selection pane="topRight" activeCell="G1" sqref="G1"/>
      <selection pane="bottomLeft" activeCell="A6" sqref="A6"/>
      <selection pane="bottomRight" activeCell="N3" sqref="N3:O3"/>
    </sheetView>
  </sheetViews>
  <sheetFormatPr defaultColWidth="10.7109375" defaultRowHeight="11.25" x14ac:dyDescent="0.2"/>
  <cols>
    <col min="1" max="1" width="5.7109375" style="21" customWidth="1"/>
    <col min="2" max="2" width="16.140625" style="1" customWidth="1"/>
    <col min="3" max="3" width="58.42578125" style="1" customWidth="1"/>
    <col min="4" max="4" width="7.28515625" style="7" customWidth="1"/>
    <col min="5" max="5" width="8.7109375" style="8" customWidth="1"/>
    <col min="6" max="6" width="10.28515625" style="9" customWidth="1"/>
    <col min="7" max="7" width="15.42578125" style="9" customWidth="1"/>
    <col min="8" max="8" width="11.5703125" style="9" bestFit="1" customWidth="1"/>
    <col min="9" max="9" width="13.5703125" style="9" bestFit="1" customWidth="1"/>
    <col min="10" max="10" width="11.5703125" style="9" customWidth="1"/>
    <col min="11" max="11" width="12.5703125" style="9" bestFit="1" customWidth="1"/>
    <col min="12" max="12" width="11.42578125" style="9" customWidth="1"/>
    <col min="13" max="13" width="13.42578125" style="9" customWidth="1"/>
    <col min="14" max="14" width="10.7109375" style="9"/>
    <col min="15" max="15" width="14.85546875" style="9" customWidth="1"/>
    <col min="16" max="16384" width="10.7109375" style="7"/>
  </cols>
  <sheetData>
    <row r="1" spans="1:15" s="2" customFormat="1" ht="21" customHeight="1" x14ac:dyDescent="0.25">
      <c r="A1" s="34"/>
      <c r="B1" s="34"/>
      <c r="C1" s="34"/>
      <c r="D1" s="34"/>
      <c r="E1" s="34"/>
      <c r="F1" s="34"/>
      <c r="G1" s="34"/>
      <c r="H1" s="34"/>
      <c r="J1" s="10"/>
      <c r="K1" s="44" t="s">
        <v>56</v>
      </c>
      <c r="L1" s="41"/>
      <c r="M1" s="41"/>
      <c r="N1" s="41"/>
      <c r="O1" s="41"/>
    </row>
    <row r="2" spans="1:15" s="2" customFormat="1" x14ac:dyDescent="0.25">
      <c r="A2" s="21"/>
      <c r="B2" s="1"/>
      <c r="C2" s="1"/>
      <c r="D2" s="1"/>
      <c r="E2" s="3"/>
      <c r="F2" s="4"/>
      <c r="G2" s="4"/>
      <c r="H2" s="4"/>
      <c r="I2" s="4"/>
      <c r="J2" s="4"/>
      <c r="K2" s="4"/>
      <c r="L2" s="4"/>
      <c r="M2" s="4"/>
      <c r="N2" s="4"/>
      <c r="O2" s="4"/>
    </row>
    <row r="3" spans="1:15" s="5" customFormat="1" ht="23.25" customHeight="1" x14ac:dyDescent="0.25">
      <c r="A3" s="39" t="s">
        <v>0</v>
      </c>
      <c r="B3" s="39" t="s">
        <v>1</v>
      </c>
      <c r="C3" s="35" t="s">
        <v>16</v>
      </c>
      <c r="D3" s="39" t="s">
        <v>5</v>
      </c>
      <c r="E3" s="40" t="s">
        <v>2</v>
      </c>
      <c r="F3" s="38" t="s">
        <v>3</v>
      </c>
      <c r="G3" s="38" t="s">
        <v>4</v>
      </c>
      <c r="H3" s="37" t="s">
        <v>12</v>
      </c>
      <c r="I3" s="37"/>
      <c r="J3" s="37" t="s">
        <v>13</v>
      </c>
      <c r="K3" s="37"/>
      <c r="L3" s="37" t="s">
        <v>14</v>
      </c>
      <c r="M3" s="37"/>
      <c r="N3" s="37" t="s">
        <v>47</v>
      </c>
      <c r="O3" s="37"/>
    </row>
    <row r="4" spans="1:15" s="5" customFormat="1" ht="21.75" customHeight="1" x14ac:dyDescent="0.25">
      <c r="A4" s="39"/>
      <c r="B4" s="39"/>
      <c r="C4" s="36"/>
      <c r="D4" s="39"/>
      <c r="E4" s="40"/>
      <c r="F4" s="38"/>
      <c r="G4" s="38"/>
      <c r="H4" s="6" t="s">
        <v>3</v>
      </c>
      <c r="I4" s="6" t="s">
        <v>6</v>
      </c>
      <c r="J4" s="6" t="s">
        <v>3</v>
      </c>
      <c r="K4" s="6" t="s">
        <v>6</v>
      </c>
      <c r="L4" s="6" t="s">
        <v>3</v>
      </c>
      <c r="M4" s="6" t="s">
        <v>6</v>
      </c>
      <c r="N4" s="6" t="s">
        <v>3</v>
      </c>
      <c r="O4" s="6" t="s">
        <v>6</v>
      </c>
    </row>
    <row r="5" spans="1:15" ht="122.25" customHeight="1" x14ac:dyDescent="0.2">
      <c r="A5" s="15">
        <v>1</v>
      </c>
      <c r="B5" s="26" t="s">
        <v>17</v>
      </c>
      <c r="C5" s="27" t="s">
        <v>18</v>
      </c>
      <c r="D5" s="28" t="s">
        <v>7</v>
      </c>
      <c r="E5" s="28">
        <v>10</v>
      </c>
      <c r="F5" s="29">
        <v>42100</v>
      </c>
      <c r="G5" s="29">
        <f>E5*F5</f>
        <v>421000</v>
      </c>
      <c r="H5" s="13"/>
      <c r="I5" s="14">
        <f t="shared" ref="I5:I20" si="0">H5*E5</f>
        <v>0</v>
      </c>
      <c r="J5" s="13"/>
      <c r="K5" s="14">
        <f t="shared" ref="K5:K20" si="1">J5*E5</f>
        <v>0</v>
      </c>
      <c r="L5" s="13">
        <v>41950</v>
      </c>
      <c r="M5" s="13">
        <f t="shared" ref="M5:M20" si="2">L5*E5</f>
        <v>419500</v>
      </c>
      <c r="N5" s="14"/>
      <c r="O5" s="14">
        <f t="shared" ref="O5:O20" si="3">N5*E5</f>
        <v>0</v>
      </c>
    </row>
    <row r="6" spans="1:15" ht="336" x14ac:dyDescent="0.2">
      <c r="A6" s="15">
        <v>2</v>
      </c>
      <c r="B6" s="26" t="s">
        <v>19</v>
      </c>
      <c r="C6" s="27" t="s">
        <v>20</v>
      </c>
      <c r="D6" s="28" t="s">
        <v>7</v>
      </c>
      <c r="E6" s="28">
        <v>2</v>
      </c>
      <c r="F6" s="29">
        <v>12000</v>
      </c>
      <c r="G6" s="29">
        <f t="shared" ref="G6:G20" si="4">E6*F6</f>
        <v>24000</v>
      </c>
      <c r="H6" s="13"/>
      <c r="I6" s="14">
        <f t="shared" si="0"/>
        <v>0</v>
      </c>
      <c r="J6" s="13"/>
      <c r="K6" s="14">
        <f t="shared" si="1"/>
        <v>0</v>
      </c>
      <c r="L6" s="13"/>
      <c r="M6" s="13">
        <f t="shared" si="2"/>
        <v>0</v>
      </c>
      <c r="N6" s="14"/>
      <c r="O6" s="14">
        <f t="shared" si="3"/>
        <v>0</v>
      </c>
    </row>
    <row r="7" spans="1:15" ht="228" x14ac:dyDescent="0.2">
      <c r="A7" s="15">
        <v>3</v>
      </c>
      <c r="B7" s="26" t="s">
        <v>21</v>
      </c>
      <c r="C7" s="27" t="s">
        <v>22</v>
      </c>
      <c r="D7" s="28" t="s">
        <v>7</v>
      </c>
      <c r="E7" s="28">
        <v>8</v>
      </c>
      <c r="F7" s="29">
        <v>17345</v>
      </c>
      <c r="G7" s="29">
        <f t="shared" si="4"/>
        <v>138760</v>
      </c>
      <c r="H7" s="13"/>
      <c r="I7" s="14">
        <f t="shared" si="0"/>
        <v>0</v>
      </c>
      <c r="J7" s="13"/>
      <c r="K7" s="14">
        <f t="shared" si="1"/>
        <v>0</v>
      </c>
      <c r="L7" s="13">
        <v>17145</v>
      </c>
      <c r="M7" s="13">
        <f t="shared" si="2"/>
        <v>137160</v>
      </c>
      <c r="N7" s="14"/>
      <c r="O7" s="14">
        <f t="shared" si="3"/>
        <v>0</v>
      </c>
    </row>
    <row r="8" spans="1:15" ht="180" x14ac:dyDescent="0.2">
      <c r="A8" s="15">
        <v>4</v>
      </c>
      <c r="B8" s="26" t="s">
        <v>9</v>
      </c>
      <c r="C8" s="27" t="s">
        <v>23</v>
      </c>
      <c r="D8" s="28" t="s">
        <v>7</v>
      </c>
      <c r="E8" s="28">
        <v>10</v>
      </c>
      <c r="F8" s="29">
        <v>12500</v>
      </c>
      <c r="G8" s="29">
        <f t="shared" si="4"/>
        <v>125000</v>
      </c>
      <c r="H8" s="13"/>
      <c r="I8" s="14">
        <f t="shared" si="0"/>
        <v>0</v>
      </c>
      <c r="J8" s="13">
        <v>12500</v>
      </c>
      <c r="K8" s="14">
        <f t="shared" si="1"/>
        <v>125000</v>
      </c>
      <c r="L8" s="13"/>
      <c r="M8" s="13">
        <f t="shared" si="2"/>
        <v>0</v>
      </c>
      <c r="N8" s="14"/>
      <c r="O8" s="14">
        <f t="shared" si="3"/>
        <v>0</v>
      </c>
    </row>
    <row r="9" spans="1:15" ht="120" x14ac:dyDescent="0.2">
      <c r="A9" s="15">
        <v>5</v>
      </c>
      <c r="B9" s="26" t="s">
        <v>10</v>
      </c>
      <c r="C9" s="27" t="s">
        <v>24</v>
      </c>
      <c r="D9" s="28" t="s">
        <v>7</v>
      </c>
      <c r="E9" s="28">
        <v>10</v>
      </c>
      <c r="F9" s="29">
        <v>43700</v>
      </c>
      <c r="G9" s="29">
        <f t="shared" si="4"/>
        <v>437000</v>
      </c>
      <c r="H9" s="13"/>
      <c r="I9" s="14">
        <f t="shared" si="0"/>
        <v>0</v>
      </c>
      <c r="J9" s="13">
        <v>43700</v>
      </c>
      <c r="K9" s="14">
        <f t="shared" si="1"/>
        <v>437000</v>
      </c>
      <c r="L9" s="13"/>
      <c r="M9" s="13">
        <f t="shared" si="2"/>
        <v>0</v>
      </c>
      <c r="N9" s="14"/>
      <c r="O9" s="14">
        <f t="shared" si="3"/>
        <v>0</v>
      </c>
    </row>
    <row r="10" spans="1:15" ht="252" x14ac:dyDescent="0.2">
      <c r="A10" s="15">
        <v>6</v>
      </c>
      <c r="B10" s="26" t="s">
        <v>11</v>
      </c>
      <c r="C10" s="27" t="s">
        <v>25</v>
      </c>
      <c r="D10" s="28" t="s">
        <v>7</v>
      </c>
      <c r="E10" s="28">
        <v>10</v>
      </c>
      <c r="F10" s="29">
        <v>38300</v>
      </c>
      <c r="G10" s="29">
        <f t="shared" si="4"/>
        <v>383000</v>
      </c>
      <c r="H10" s="13"/>
      <c r="I10" s="14">
        <f t="shared" si="0"/>
        <v>0</v>
      </c>
      <c r="J10" s="13">
        <v>38300</v>
      </c>
      <c r="K10" s="14">
        <f t="shared" si="1"/>
        <v>383000</v>
      </c>
      <c r="L10" s="13"/>
      <c r="M10" s="13">
        <f t="shared" si="2"/>
        <v>0</v>
      </c>
      <c r="N10" s="14"/>
      <c r="O10" s="14">
        <f t="shared" si="3"/>
        <v>0</v>
      </c>
    </row>
    <row r="11" spans="1:15" ht="409.5" x14ac:dyDescent="0.2">
      <c r="A11" s="15">
        <v>7</v>
      </c>
      <c r="B11" s="26" t="s">
        <v>8</v>
      </c>
      <c r="C11" s="27" t="s">
        <v>26</v>
      </c>
      <c r="D11" s="28" t="s">
        <v>7</v>
      </c>
      <c r="E11" s="28">
        <v>5</v>
      </c>
      <c r="F11" s="29">
        <v>33650</v>
      </c>
      <c r="G11" s="29">
        <f t="shared" si="4"/>
        <v>168250</v>
      </c>
      <c r="H11" s="13"/>
      <c r="I11" s="14">
        <f t="shared" si="0"/>
        <v>0</v>
      </c>
      <c r="J11" s="13"/>
      <c r="K11" s="14">
        <f t="shared" si="1"/>
        <v>0</v>
      </c>
      <c r="L11" s="13">
        <v>29450</v>
      </c>
      <c r="M11" s="13">
        <f t="shared" si="2"/>
        <v>147250</v>
      </c>
      <c r="N11" s="14"/>
      <c r="O11" s="14">
        <f t="shared" si="3"/>
        <v>0</v>
      </c>
    </row>
    <row r="12" spans="1:15" ht="300" x14ac:dyDescent="0.2">
      <c r="A12" s="15">
        <v>8</v>
      </c>
      <c r="B12" s="26" t="s">
        <v>27</v>
      </c>
      <c r="C12" s="27" t="s">
        <v>28</v>
      </c>
      <c r="D12" s="28" t="s">
        <v>7</v>
      </c>
      <c r="E12" s="28">
        <v>10</v>
      </c>
      <c r="F12" s="29">
        <v>49100</v>
      </c>
      <c r="G12" s="29">
        <f t="shared" si="4"/>
        <v>491000</v>
      </c>
      <c r="H12" s="13"/>
      <c r="I12" s="14">
        <f t="shared" si="0"/>
        <v>0</v>
      </c>
      <c r="J12" s="13"/>
      <c r="K12" s="14">
        <f t="shared" si="1"/>
        <v>0</v>
      </c>
      <c r="L12" s="13"/>
      <c r="M12" s="13">
        <f t="shared" si="2"/>
        <v>0</v>
      </c>
      <c r="N12" s="14">
        <v>49000</v>
      </c>
      <c r="O12" s="14">
        <f t="shared" si="3"/>
        <v>490000</v>
      </c>
    </row>
    <row r="13" spans="1:15" ht="247.5" x14ac:dyDescent="0.2">
      <c r="A13" s="15">
        <v>9</v>
      </c>
      <c r="B13" s="30" t="s">
        <v>29</v>
      </c>
      <c r="C13" s="31" t="s">
        <v>30</v>
      </c>
      <c r="D13" s="28" t="s">
        <v>7</v>
      </c>
      <c r="E13" s="32">
        <v>5</v>
      </c>
      <c r="F13" s="29">
        <v>195000</v>
      </c>
      <c r="G13" s="29">
        <f t="shared" si="4"/>
        <v>975000</v>
      </c>
      <c r="H13" s="13">
        <v>195000</v>
      </c>
      <c r="I13" s="14">
        <f t="shared" si="0"/>
        <v>975000</v>
      </c>
      <c r="J13" s="13"/>
      <c r="K13" s="14">
        <f t="shared" si="1"/>
        <v>0</v>
      </c>
      <c r="L13" s="13"/>
      <c r="M13" s="13">
        <f t="shared" si="2"/>
        <v>0</v>
      </c>
      <c r="N13" s="14"/>
      <c r="O13" s="14">
        <f t="shared" si="3"/>
        <v>0</v>
      </c>
    </row>
    <row r="14" spans="1:15" ht="213.75" x14ac:dyDescent="0.2">
      <c r="A14" s="15">
        <v>10</v>
      </c>
      <c r="B14" s="26" t="s">
        <v>31</v>
      </c>
      <c r="C14" s="31" t="s">
        <v>32</v>
      </c>
      <c r="D14" s="28" t="s">
        <v>7</v>
      </c>
      <c r="E14" s="28">
        <v>10</v>
      </c>
      <c r="F14" s="29">
        <v>9200</v>
      </c>
      <c r="G14" s="29">
        <f t="shared" si="4"/>
        <v>92000</v>
      </c>
      <c r="H14" s="13"/>
      <c r="I14" s="14">
        <f t="shared" si="0"/>
        <v>0</v>
      </c>
      <c r="J14" s="13"/>
      <c r="K14" s="14">
        <f t="shared" si="1"/>
        <v>0</v>
      </c>
      <c r="L14" s="13">
        <v>9200</v>
      </c>
      <c r="M14" s="13">
        <f t="shared" si="2"/>
        <v>92000</v>
      </c>
      <c r="N14" s="14"/>
      <c r="O14" s="14">
        <f t="shared" si="3"/>
        <v>0</v>
      </c>
    </row>
    <row r="15" spans="1:15" ht="12.75" x14ac:dyDescent="0.2">
      <c r="A15" s="15">
        <v>11</v>
      </c>
      <c r="B15" s="26" t="s">
        <v>33</v>
      </c>
      <c r="C15" s="33" t="s">
        <v>34</v>
      </c>
      <c r="D15" s="28" t="s">
        <v>35</v>
      </c>
      <c r="E15" s="28">
        <v>10</v>
      </c>
      <c r="F15" s="29">
        <v>13780.79</v>
      </c>
      <c r="G15" s="29">
        <f t="shared" si="4"/>
        <v>137807.90000000002</v>
      </c>
      <c r="H15" s="13"/>
      <c r="I15" s="14">
        <f t="shared" si="0"/>
        <v>0</v>
      </c>
      <c r="J15" s="13"/>
      <c r="K15" s="14">
        <f t="shared" si="1"/>
        <v>0</v>
      </c>
      <c r="L15" s="13"/>
      <c r="M15" s="13">
        <f t="shared" si="2"/>
        <v>0</v>
      </c>
      <c r="N15" s="14"/>
      <c r="O15" s="14">
        <f t="shared" si="3"/>
        <v>0</v>
      </c>
    </row>
    <row r="16" spans="1:15" ht="12.75" x14ac:dyDescent="0.2">
      <c r="A16" s="15">
        <v>12</v>
      </c>
      <c r="B16" s="26" t="s">
        <v>36</v>
      </c>
      <c r="C16" s="33" t="s">
        <v>37</v>
      </c>
      <c r="D16" s="28" t="s">
        <v>35</v>
      </c>
      <c r="E16" s="28">
        <v>20</v>
      </c>
      <c r="F16" s="29">
        <v>174.73</v>
      </c>
      <c r="G16" s="29">
        <f t="shared" si="4"/>
        <v>3494.6</v>
      </c>
      <c r="H16" s="13"/>
      <c r="I16" s="14">
        <f t="shared" si="0"/>
        <v>0</v>
      </c>
      <c r="J16" s="13"/>
      <c r="K16" s="14">
        <f t="shared" si="1"/>
        <v>0</v>
      </c>
      <c r="L16" s="13"/>
      <c r="M16" s="13">
        <f t="shared" si="2"/>
        <v>0</v>
      </c>
      <c r="N16" s="14"/>
      <c r="O16" s="14">
        <f t="shared" si="3"/>
        <v>0</v>
      </c>
    </row>
    <row r="17" spans="1:15" ht="96" x14ac:dyDescent="0.2">
      <c r="A17" s="15">
        <v>13</v>
      </c>
      <c r="B17" s="26" t="s">
        <v>38</v>
      </c>
      <c r="C17" s="27" t="s">
        <v>39</v>
      </c>
      <c r="D17" s="28" t="s">
        <v>7</v>
      </c>
      <c r="E17" s="28">
        <v>20</v>
      </c>
      <c r="F17" s="29">
        <v>24.71</v>
      </c>
      <c r="G17" s="29">
        <f t="shared" si="4"/>
        <v>494.20000000000005</v>
      </c>
      <c r="H17" s="13"/>
      <c r="I17" s="14">
        <f t="shared" si="0"/>
        <v>0</v>
      </c>
      <c r="J17" s="13"/>
      <c r="K17" s="14">
        <f t="shared" si="1"/>
        <v>0</v>
      </c>
      <c r="L17" s="13"/>
      <c r="M17" s="13">
        <f t="shared" si="2"/>
        <v>0</v>
      </c>
      <c r="N17" s="14"/>
      <c r="O17" s="14">
        <f t="shared" si="3"/>
        <v>0</v>
      </c>
    </row>
    <row r="18" spans="1:15" ht="12.75" x14ac:dyDescent="0.2">
      <c r="A18" s="15">
        <v>14</v>
      </c>
      <c r="B18" s="26" t="s">
        <v>40</v>
      </c>
      <c r="C18" s="33" t="s">
        <v>41</v>
      </c>
      <c r="D18" s="28" t="s">
        <v>42</v>
      </c>
      <c r="E18" s="28">
        <v>10</v>
      </c>
      <c r="F18" s="29">
        <v>8.0500000000000007</v>
      </c>
      <c r="G18" s="29">
        <f t="shared" si="4"/>
        <v>80.5</v>
      </c>
      <c r="H18" s="13"/>
      <c r="I18" s="14">
        <f t="shared" si="0"/>
        <v>0</v>
      </c>
      <c r="J18" s="13"/>
      <c r="K18" s="14">
        <f t="shared" si="1"/>
        <v>0</v>
      </c>
      <c r="L18" s="13"/>
      <c r="M18" s="13">
        <f t="shared" si="2"/>
        <v>0</v>
      </c>
      <c r="N18" s="14"/>
      <c r="O18" s="14">
        <f t="shared" si="3"/>
        <v>0</v>
      </c>
    </row>
    <row r="19" spans="1:15" ht="72" x14ac:dyDescent="0.2">
      <c r="A19" s="15">
        <v>15</v>
      </c>
      <c r="B19" s="26" t="s">
        <v>43</v>
      </c>
      <c r="C19" s="27" t="s">
        <v>44</v>
      </c>
      <c r="D19" s="28" t="s">
        <v>7</v>
      </c>
      <c r="E19" s="28">
        <v>10</v>
      </c>
      <c r="F19" s="29">
        <v>78.39</v>
      </c>
      <c r="G19" s="29">
        <f t="shared" si="4"/>
        <v>783.9</v>
      </c>
      <c r="H19" s="13"/>
      <c r="I19" s="14">
        <f t="shared" si="0"/>
        <v>0</v>
      </c>
      <c r="J19" s="13"/>
      <c r="K19" s="14">
        <f t="shared" si="1"/>
        <v>0</v>
      </c>
      <c r="L19" s="13"/>
      <c r="M19" s="13">
        <f t="shared" si="2"/>
        <v>0</v>
      </c>
      <c r="N19" s="14"/>
      <c r="O19" s="14">
        <f t="shared" si="3"/>
        <v>0</v>
      </c>
    </row>
    <row r="20" spans="1:15" ht="12.75" x14ac:dyDescent="0.2">
      <c r="A20" s="15">
        <v>16</v>
      </c>
      <c r="B20" s="26" t="s">
        <v>45</v>
      </c>
      <c r="C20" s="33" t="s">
        <v>46</v>
      </c>
      <c r="D20" s="28" t="s">
        <v>35</v>
      </c>
      <c r="E20" s="28">
        <v>20</v>
      </c>
      <c r="F20" s="29">
        <v>128.28</v>
      </c>
      <c r="G20" s="29">
        <f t="shared" si="4"/>
        <v>2565.6</v>
      </c>
      <c r="H20" s="13"/>
      <c r="I20" s="14">
        <f t="shared" si="0"/>
        <v>0</v>
      </c>
      <c r="J20" s="13"/>
      <c r="K20" s="14">
        <f t="shared" si="1"/>
        <v>0</v>
      </c>
      <c r="L20" s="13"/>
      <c r="M20" s="13">
        <f t="shared" si="2"/>
        <v>0</v>
      </c>
      <c r="N20" s="14"/>
      <c r="O20" s="14">
        <f t="shared" si="3"/>
        <v>0</v>
      </c>
    </row>
    <row r="21" spans="1:15" s="20" customFormat="1" ht="10.5" x14ac:dyDescent="0.15">
      <c r="A21" s="22"/>
      <c r="B21" s="16" t="s">
        <v>15</v>
      </c>
      <c r="C21" s="16"/>
      <c r="D21" s="18"/>
      <c r="E21" s="19"/>
      <c r="F21" s="17"/>
      <c r="G21" s="17">
        <f>SUM(G5:G20)</f>
        <v>3400236.7</v>
      </c>
      <c r="H21" s="17"/>
      <c r="I21" s="17">
        <f>SUM(I5:I20)</f>
        <v>975000</v>
      </c>
      <c r="J21" s="17"/>
      <c r="K21" s="17">
        <f>SUM(K5:K20)</f>
        <v>945000</v>
      </c>
      <c r="L21" s="17"/>
      <c r="M21" s="17">
        <f>SUM(M5:M20)</f>
        <v>795910</v>
      </c>
      <c r="N21" s="17"/>
      <c r="O21" s="17">
        <f>SUM(O5:O20)</f>
        <v>490000</v>
      </c>
    </row>
    <row r="23" spans="1:15" x14ac:dyDescent="0.2">
      <c r="H23" s="25"/>
      <c r="I23" s="25"/>
      <c r="J23" s="25"/>
      <c r="K23" s="25"/>
    </row>
    <row r="24" spans="1:15" ht="15.75" x14ac:dyDescent="0.25">
      <c r="B24" s="11"/>
      <c r="C24" s="11"/>
      <c r="D24" s="24" t="s">
        <v>48</v>
      </c>
      <c r="E24"/>
      <c r="F24"/>
      <c r="G24"/>
      <c r="H24"/>
      <c r="I24"/>
      <c r="J24" s="24" t="s">
        <v>49</v>
      </c>
      <c r="K24"/>
      <c r="L24" s="7"/>
      <c r="M24" s="7"/>
      <c r="N24" s="7"/>
      <c r="O24" s="7"/>
    </row>
    <row r="25" spans="1:15" ht="15.75" x14ac:dyDescent="0.25">
      <c r="B25" s="12"/>
      <c r="C25" s="12"/>
      <c r="D25" s="24"/>
      <c r="E25"/>
      <c r="F25"/>
      <c r="G25"/>
      <c r="H25"/>
      <c r="I25"/>
      <c r="J25"/>
      <c r="K25"/>
      <c r="L25" s="7"/>
      <c r="M25" s="7"/>
      <c r="N25" s="7"/>
      <c r="O25" s="7"/>
    </row>
    <row r="26" spans="1:15" ht="15.75" x14ac:dyDescent="0.25">
      <c r="B26" s="11"/>
      <c r="C26" s="11"/>
      <c r="D26" s="24" t="s">
        <v>50</v>
      </c>
      <c r="E26"/>
      <c r="F26"/>
      <c r="G26"/>
      <c r="H26" s="24"/>
      <c r="I26"/>
      <c r="J26" s="43" t="s">
        <v>51</v>
      </c>
      <c r="K26" s="43"/>
      <c r="L26" s="7"/>
      <c r="M26" s="7"/>
      <c r="N26" s="7"/>
      <c r="O26" s="7"/>
    </row>
    <row r="27" spans="1:15" ht="15.75" x14ac:dyDescent="0.25">
      <c r="B27" s="11"/>
      <c r="C27" s="11"/>
      <c r="D27" s="24"/>
      <c r="E27"/>
      <c r="F27"/>
      <c r="G27"/>
      <c r="H27"/>
      <c r="I27"/>
      <c r="J27"/>
      <c r="K27"/>
      <c r="L27" s="7"/>
      <c r="M27" s="7"/>
      <c r="N27" s="7"/>
      <c r="O27" s="7"/>
    </row>
    <row r="28" spans="1:15" ht="15.75" x14ac:dyDescent="0.25">
      <c r="B28" s="11"/>
      <c r="C28" s="11"/>
      <c r="D28" s="24" t="s">
        <v>52</v>
      </c>
      <c r="E28"/>
      <c r="F28"/>
      <c r="G28"/>
      <c r="H28"/>
      <c r="I28"/>
      <c r="J28" s="42" t="s">
        <v>53</v>
      </c>
      <c r="K28" s="42"/>
      <c r="L28" s="42"/>
      <c r="M28" s="7"/>
      <c r="N28" s="7"/>
      <c r="O28" s="7"/>
    </row>
    <row r="29" spans="1:15" customFormat="1" ht="15.75" x14ac:dyDescent="0.25">
      <c r="A29" s="23"/>
      <c r="D29" s="24"/>
    </row>
    <row r="30" spans="1:15" customFormat="1" ht="15.75" x14ac:dyDescent="0.25">
      <c r="A30" s="23"/>
      <c r="B30" s="11"/>
      <c r="C30" s="11"/>
      <c r="D30" s="24" t="s">
        <v>54</v>
      </c>
      <c r="J30" s="24" t="s">
        <v>55</v>
      </c>
    </row>
    <row r="31" spans="1:15" customFormat="1" ht="15" x14ac:dyDescent="0.25">
      <c r="A31" s="23"/>
    </row>
    <row r="32" spans="1:15" ht="15.75" x14ac:dyDescent="0.25">
      <c r="B32" s="11"/>
      <c r="C32" s="11"/>
      <c r="J32" s="7"/>
      <c r="K32" s="7"/>
      <c r="L32" s="7"/>
      <c r="M32" s="7"/>
      <c r="N32" s="7"/>
      <c r="O32" s="7"/>
    </row>
  </sheetData>
  <autoFilter ref="A3:O21" xr:uid="{00000000-0001-0000-0200-000000000000}">
    <filterColumn colId="7" showButton="0"/>
    <filterColumn colId="9" showButton="0"/>
    <filterColumn colId="11" showButton="0"/>
    <filterColumn colId="13" showButton="0"/>
  </autoFilter>
  <mergeCells count="15">
    <mergeCell ref="J28:L28"/>
    <mergeCell ref="J26:K26"/>
    <mergeCell ref="L3:M3"/>
    <mergeCell ref="N3:O3"/>
    <mergeCell ref="A3:A4"/>
    <mergeCell ref="D3:D4"/>
    <mergeCell ref="E3:E4"/>
    <mergeCell ref="F3:F4"/>
    <mergeCell ref="B3:B4"/>
    <mergeCell ref="A1:H1"/>
    <mergeCell ref="C3:C4"/>
    <mergeCell ref="H3:I3"/>
    <mergeCell ref="G3:G4"/>
    <mergeCell ref="J3:K3"/>
    <mergeCell ref="K1:O1"/>
  </mergeCells>
  <phoneticPr fontId="35" type="noConversion"/>
  <pageMargins left="0.82677165354330717" right="0.23622047244094491" top="0.74803149606299213" bottom="0.74803149606299213" header="0.31496062992125984" footer="0.31496062992125984"/>
  <pageSetup paperSize="9" scale="55" fitToHeight="8"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 3</vt:lpstr>
      <vt:lpstr>'П 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2023-10-02T08:59:04Z</dcterms:modified>
</cp:coreProperties>
</file>